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EAEPED_OG!$B$2:$H$169</definedName>
    <definedName name="_xlnm.Print_Titles" localSheetId="0">EAEPED_OG!$2:$8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1" i="1"/>
  <c r="H132" i="1"/>
  <c r="H133" i="1"/>
  <c r="H116" i="1"/>
  <c r="H117" i="1"/>
  <c r="H118" i="1"/>
  <c r="H119" i="1"/>
  <c r="H120" i="1"/>
  <c r="H121" i="1"/>
  <c r="H122" i="1"/>
  <c r="H123" i="1"/>
  <c r="H115" i="1"/>
  <c r="H108" i="1"/>
  <c r="H111" i="1"/>
  <c r="H112" i="1"/>
  <c r="H113" i="1"/>
  <c r="H105" i="1"/>
  <c r="H96" i="1"/>
  <c r="H97" i="1"/>
  <c r="H100" i="1"/>
  <c r="H101" i="1"/>
  <c r="H102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5" i="1"/>
  <c r="H56" i="1"/>
  <c r="H57" i="1"/>
  <c r="H58" i="1"/>
  <c r="H59" i="1"/>
  <c r="H51" i="1"/>
  <c r="H42" i="1"/>
  <c r="H43" i="1"/>
  <c r="H45" i="1"/>
  <c r="H46" i="1"/>
  <c r="H47" i="1"/>
  <c r="H48" i="1"/>
  <c r="H49" i="1"/>
  <c r="H41" i="1"/>
  <c r="H32" i="1"/>
  <c r="H33" i="1"/>
  <c r="H34" i="1"/>
  <c r="H35" i="1"/>
  <c r="H36" i="1"/>
  <c r="H28" i="1"/>
  <c r="H21" i="1"/>
  <c r="H18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H130" i="1" s="1"/>
  <c r="E131" i="1"/>
  <c r="E132" i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E109" i="1"/>
  <c r="H109" i="1" s="1"/>
  <c r="E110" i="1"/>
  <c r="H110" i="1" s="1"/>
  <c r="E111" i="1"/>
  <c r="E112" i="1"/>
  <c r="E113" i="1"/>
  <c r="E105" i="1"/>
  <c r="E96" i="1"/>
  <c r="E97" i="1"/>
  <c r="E98" i="1"/>
  <c r="H98" i="1" s="1"/>
  <c r="E99" i="1"/>
  <c r="H99" i="1" s="1"/>
  <c r="E100" i="1"/>
  <c r="E101" i="1"/>
  <c r="E102" i="1"/>
  <c r="E103" i="1"/>
  <c r="H103" i="1" s="1"/>
  <c r="E95" i="1"/>
  <c r="H95" i="1" s="1"/>
  <c r="E88" i="1"/>
  <c r="H88" i="1" s="1"/>
  <c r="E89" i="1"/>
  <c r="H89" i="1" s="1"/>
  <c r="E90" i="1"/>
  <c r="H90" i="1" s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H54" i="1" s="1"/>
  <c r="E55" i="1"/>
  <c r="E56" i="1"/>
  <c r="E57" i="1"/>
  <c r="E58" i="1"/>
  <c r="E59" i="1"/>
  <c r="E51" i="1"/>
  <c r="E42" i="1"/>
  <c r="E43" i="1"/>
  <c r="E44" i="1"/>
  <c r="H44" i="1" s="1"/>
  <c r="E45" i="1"/>
  <c r="E46" i="1"/>
  <c r="E47" i="1"/>
  <c r="E48" i="1"/>
  <c r="E49" i="1"/>
  <c r="E41" i="1"/>
  <c r="E32" i="1"/>
  <c r="E33" i="1"/>
  <c r="E34" i="1"/>
  <c r="E35" i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E21" i="1"/>
  <c r="E14" i="1"/>
  <c r="H14" i="1" s="1"/>
  <c r="E15" i="1"/>
  <c r="H15" i="1" s="1"/>
  <c r="E16" i="1"/>
  <c r="H16" i="1" s="1"/>
  <c r="E17" i="1"/>
  <c r="H17" i="1" s="1"/>
  <c r="E18" i="1"/>
  <c r="E19" i="1"/>
  <c r="H19" i="1" s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D85" i="1"/>
  <c r="F85" i="1"/>
  <c r="H85" i="1"/>
  <c r="F10" i="1"/>
  <c r="G10" i="1"/>
  <c r="D10" i="1"/>
  <c r="C10" i="1"/>
  <c r="C160" i="1" s="1"/>
  <c r="H10" i="1"/>
  <c r="E85" i="1"/>
  <c r="E10" i="1"/>
  <c r="G160" i="1" l="1"/>
  <c r="F160" i="1"/>
  <c r="D160" i="1"/>
  <c r="H160" i="1"/>
  <c r="E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<sst xmlns="http://schemas.openxmlformats.org/spreadsheetml/2006/main" count="167" uniqueCount="94">
  <si>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</si>
  <si>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</si>
  <si>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</si>
  <si>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</si>
  <si>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</si>
  <si>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</si>
  <si>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</si>
  <si>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</si>
  <si>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</si>
  <si>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</si>
  <si>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</si>
  <si>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</si>
  <si>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</si>
  <si>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</si>
  <si>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</si>
  <si>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</si>
  <si>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</si>
  <si>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</si>
  <si>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</si>
  <si>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</si>
  <si>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</si>
  <si>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</si>
  <si>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</si>
  <si>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</si>
  <si>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</si>
  <si>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</si>
  <si>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</si>
  <si>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</si>
  <si>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</si>
  <si>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</si>
  <si>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</si>
  <si>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</si>
  <si>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</si>
  <si>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</si>
  <si>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</si>
  <si>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</si>
  <si>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</si>
  <si>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</si>
  <si>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</si>
  <si>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</si>
  <si>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</si>
  <si>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</si>
  <si>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</si>
  <si>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</si>
  <si>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</si>
  <si>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</si>
  <si>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</si>
  <si>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</si>
  <si>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</si>
  <si>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</si>
  <si>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</si>
  <si>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</si>
  <si>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</si>
  <si>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</si>
  <si>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</si>
  <si>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</si>
  <si>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</si>
  <si>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</si>
  <si>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</si>
  <si>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</si>
  <si>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</si>
  <si>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</si>
  <si>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</si>
  <si>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</si>
  <si>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</si>
  <si>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</si>
  <si>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</si>
  <si>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</si>
  <si>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</si>
  <si>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</si>
  <si>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</si>
  <si>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</si>
  <si>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</si>
  <si>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</si>
  <si>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</si>
  <si>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</si>
  <si>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</si>
  <si>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</si>
  <si>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</si>
  <si>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</si>
  <si>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</si>
  <si>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</si>
  <si>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</si>
  <si>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</si>
  <si>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</si>
  <si>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</si>
  <si>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</si>
  <si>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</si>
  <si>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POLITÉCNICA DE CHIHUAHUA</t>
  </si>
  <si>
    <t>Del 01 de enero al 31 de diciembre de 2024 (b)</t>
  </si>
  <si>
    <t xml:space="preserve">                                                                   SECRETARIO ACADEMICO Y                                                                                       SECRETARIA ADMINISTRATIVA</t>
  </si>
  <si>
    <t xml:space="preserve">                                                       ENCARGADO DEL DESPACHO DE  RECTORÍA </t>
  </si>
  <si>
    <t xml:space="preserve">                                                   ___________________________________________                                                    ________________________________________                                             </t>
  </si>
  <si>
    <t xml:space="preserve">                                                      MTRO. EDUARDO ALONSO BARBOSA SÁENZ                                                               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</si>
</sst>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protection locked="0"/>
    </xf>
    <xf numFmtId="4" fontId="7" fillId="0" borderId="0" xfId="0" applyNumberFormat="1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B168" sqref="B168"/>
    </sheetView>
  </sheetViews>
  <sheetFormatPr baseColWidth="10" defaultColWidth="11.42578125" defaultRowHeight="12" x14ac:dyDescent="0.2"/>
  <cols>
    <col min="1" max="1" width="3.5703125" style="1" customWidth="1"/>
    <col min="2" max="2" width="58.140625" style="1" customWidth="1"/>
    <col min="3" max="8" width="15.28515625" style="1" customWidth="1"/>
    <col min="9" max="9" width="3.5703125" style="1" customWidth="1"/>
    <col min="10" max="16384" width="11.42578125" style="1"/>
  </cols>
  <sheetData>
    <row r="1" spans="2:9" ht="12.75" thickBot="1" x14ac:dyDescent="0.25">
      <c r="I1" s="2" t="s">
        <v>0</v>
      </c>
    </row>
    <row r="2" spans="2:9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3">
      <c r="B5" s="45" t="s">
        <v>89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12.75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3">
      <c r="B9" s="4"/>
      <c r="C9" s="5"/>
      <c r="D9" s="5"/>
      <c r="E9" s="5"/>
      <c r="F9" s="5"/>
      <c r="G9" s="5"/>
      <c r="H9" s="29"/>
    </row>
    <row r="10" spans="2:9" x14ac:dyDescent="0.3">
      <c r="B10" s="6" t="s">
        <v>12</v>
      </c>
      <c r="C10" s="7">
        <f>SUM(C12,C20,C30,C40,C50,C60,C64,C73,C77)</f>
        <v>21411243</v>
      </c>
      <c r="D10" s="8">
        <f>SUM(D12,D20,D30,D40,D50,D60,D64,D73,D77)</f>
        <v>2176173.58</v>
      </c>
      <c r="E10" s="24">
        <f t="shared" ref="E10:H10" si="0">SUM(E12,E20,E30,E40,E50,E60,E64,E73,E77)</f>
        <v>23587416.579999998</v>
      </c>
      <c r="F10" s="8">
        <f t="shared" si="0"/>
        <v>22484853.259999998</v>
      </c>
      <c r="G10" s="8">
        <f t="shared" si="0"/>
        <v>22484853.259999998</v>
      </c>
      <c r="H10" s="24">
        <f t="shared" si="0"/>
        <v>1102563.3200000005</v>
      </c>
    </row>
    <row r="11" spans="2:9" x14ac:dyDescent="0.3">
      <c r="B11" s="6"/>
      <c r="C11" s="7"/>
      <c r="D11" s="8"/>
      <c r="E11" s="24"/>
      <c r="F11" s="8"/>
      <c r="G11" s="8"/>
      <c r="H11" s="24"/>
    </row>
    <row r="12" spans="2:9" s="9" customFormat="1" x14ac:dyDescent="0.2">
      <c r="B12" s="6" t="s">
        <v>13</v>
      </c>
      <c r="C12" s="7">
        <f>SUM(C13:C19)</f>
        <v>13862555</v>
      </c>
      <c r="D12" s="7">
        <f>SUM(D13:D19)</f>
        <v>-1088080.76</v>
      </c>
      <c r="E12" s="25">
        <f t="shared" ref="E12:H12" si="1">SUM(E13:E19)</f>
        <v>12774474.24</v>
      </c>
      <c r="F12" s="7">
        <f t="shared" si="1"/>
        <v>12774474.24</v>
      </c>
      <c r="G12" s="7">
        <f t="shared" si="1"/>
        <v>12774474.24</v>
      </c>
      <c r="H12" s="25">
        <f t="shared" si="1"/>
        <v>1.1641532182693481E-10</v>
      </c>
    </row>
    <row r="13" spans="2:9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x14ac:dyDescent="0.2">
      <c r="B14" s="10" t="s">
        <v>15</v>
      </c>
      <c r="C14" s="22">
        <v>12262595.5</v>
      </c>
      <c r="D14" s="22">
        <v>-2988001.66</v>
      </c>
      <c r="E14" s="26">
        <f t="shared" ref="E14:E79" si="2">SUM(C14:D14)</f>
        <v>9274593.8399999999</v>
      </c>
      <c r="F14" s="23">
        <v>9274593.8399999999</v>
      </c>
      <c r="G14" s="23">
        <v>9274593.8399999999</v>
      </c>
      <c r="H14" s="30">
        <f t="shared" ref="H14:H79" si="3">SUM(E14-F14)</f>
        <v>0</v>
      </c>
    </row>
    <row r="15" spans="2:9" x14ac:dyDescent="0.3">
      <c r="B15" s="10" t="s">
        <v>16</v>
      </c>
      <c r="C15" s="22">
        <v>1314417.3400000001</v>
      </c>
      <c r="D15" s="22">
        <v>-962210.34</v>
      </c>
      <c r="E15" s="26">
        <f t="shared" si="2"/>
        <v>352207.00000000012</v>
      </c>
      <c r="F15" s="23">
        <v>352207</v>
      </c>
      <c r="G15" s="23">
        <v>352207</v>
      </c>
      <c r="H15" s="30">
        <f t="shared" si="3"/>
        <v>1.1641532182693481E-10</v>
      </c>
    </row>
    <row r="16" spans="2:9" x14ac:dyDescent="0.3">
      <c r="B16" s="10" t="s">
        <v>17</v>
      </c>
      <c r="C16" s="22">
        <v>219242.16</v>
      </c>
      <c r="D16" s="22">
        <v>2503302.23</v>
      </c>
      <c r="E16" s="26">
        <f t="shared" si="2"/>
        <v>2722544.39</v>
      </c>
      <c r="F16" s="23">
        <v>2722544.39</v>
      </c>
      <c r="G16" s="23">
        <v>2722544.39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273530.7</v>
      </c>
      <c r="E17" s="26">
        <f t="shared" si="2"/>
        <v>273530.7</v>
      </c>
      <c r="F17" s="23">
        <v>273530.7</v>
      </c>
      <c r="G17" s="23">
        <v>273530.7</v>
      </c>
      <c r="H17" s="30">
        <f t="shared" si="3"/>
        <v>0</v>
      </c>
    </row>
    <row r="18" spans="2:8" x14ac:dyDescent="0.3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66300</v>
      </c>
      <c r="D19" s="22">
        <v>85298.31</v>
      </c>
      <c r="E19" s="26">
        <f t="shared" si="2"/>
        <v>151598.31</v>
      </c>
      <c r="F19" s="23">
        <v>151598.31</v>
      </c>
      <c r="G19" s="23">
        <v>151598.31</v>
      </c>
      <c r="H19" s="30">
        <f t="shared" si="3"/>
        <v>0</v>
      </c>
    </row>
    <row r="20" spans="2:8" s="9" customFormat="1" x14ac:dyDescent="0.2">
      <c r="B20" s="12" t="s">
        <v>21</v>
      </c>
      <c r="C20" s="7">
        <f>SUM(C21:C29)</f>
        <v>1161600</v>
      </c>
      <c r="D20" s="7">
        <f t="shared" ref="D20:H20" si="4">SUM(D21:D29)</f>
        <v>93602.109999999986</v>
      </c>
      <c r="E20" s="25">
        <f t="shared" si="4"/>
        <v>1255202.1099999999</v>
      </c>
      <c r="F20" s="7">
        <f t="shared" si="4"/>
        <v>1255202.1099999999</v>
      </c>
      <c r="G20" s="7">
        <f t="shared" si="4"/>
        <v>1255202.1099999999</v>
      </c>
      <c r="H20" s="25">
        <f t="shared" si="4"/>
        <v>-1.4551915228366852E-11</v>
      </c>
    </row>
    <row r="21" spans="2:8" ht="24" x14ac:dyDescent="0.2">
      <c r="B21" s="10" t="s">
        <v>22</v>
      </c>
      <c r="C21" s="22">
        <v>322500</v>
      </c>
      <c r="D21" s="22">
        <v>-12747.17</v>
      </c>
      <c r="E21" s="26">
        <f t="shared" si="2"/>
        <v>309752.83</v>
      </c>
      <c r="F21" s="23">
        <v>309752.83</v>
      </c>
      <c r="G21" s="23">
        <v>309752.83</v>
      </c>
      <c r="H21" s="30">
        <f t="shared" si="3"/>
        <v>0</v>
      </c>
    </row>
    <row r="22" spans="2:8" x14ac:dyDescent="0.3">
      <c r="B22" s="10" t="s">
        <v>23</v>
      </c>
      <c r="C22" s="22">
        <v>179900</v>
      </c>
      <c r="D22" s="22">
        <v>37380.18</v>
      </c>
      <c r="E22" s="26">
        <f t="shared" si="2"/>
        <v>217280.18</v>
      </c>
      <c r="F22" s="23">
        <v>217280.18</v>
      </c>
      <c r="G22" s="23">
        <v>217280.18</v>
      </c>
      <c r="H22" s="30">
        <f t="shared" si="3"/>
        <v>0</v>
      </c>
    </row>
    <row r="23" spans="2:8" x14ac:dyDescent="0.2">
      <c r="B23" s="10" t="s">
        <v>24</v>
      </c>
      <c r="C23" s="22">
        <v>0</v>
      </c>
      <c r="D23" s="22">
        <v>165688</v>
      </c>
      <c r="E23" s="26">
        <f t="shared" si="2"/>
        <v>165688</v>
      </c>
      <c r="F23" s="23">
        <v>165688</v>
      </c>
      <c r="G23" s="23">
        <v>165688</v>
      </c>
      <c r="H23" s="30">
        <f t="shared" si="3"/>
        <v>0</v>
      </c>
    </row>
    <row r="24" spans="2:8" x14ac:dyDescent="0.2">
      <c r="B24" s="10" t="s">
        <v>25</v>
      </c>
      <c r="C24" s="22">
        <v>50000</v>
      </c>
      <c r="D24" s="22">
        <v>87173.31</v>
      </c>
      <c r="E24" s="26">
        <f t="shared" si="2"/>
        <v>137173.31</v>
      </c>
      <c r="F24" s="23">
        <v>137173.31</v>
      </c>
      <c r="G24" s="23">
        <v>137173.31</v>
      </c>
      <c r="H24" s="30">
        <f t="shared" si="3"/>
        <v>0</v>
      </c>
    </row>
    <row r="25" spans="2:8" x14ac:dyDescent="0.2">
      <c r="B25" s="10" t="s">
        <v>26</v>
      </c>
      <c r="C25" s="22">
        <v>79000</v>
      </c>
      <c r="D25" s="22">
        <v>-44491.31</v>
      </c>
      <c r="E25" s="26">
        <f t="shared" si="2"/>
        <v>34508.69</v>
      </c>
      <c r="F25" s="23">
        <v>34508.69</v>
      </c>
      <c r="G25" s="23">
        <v>34508.69</v>
      </c>
      <c r="H25" s="30">
        <f t="shared" si="3"/>
        <v>0</v>
      </c>
    </row>
    <row r="26" spans="2:8" x14ac:dyDescent="0.3">
      <c r="B26" s="10" t="s">
        <v>27</v>
      </c>
      <c r="C26" s="22">
        <v>159200</v>
      </c>
      <c r="D26" s="22">
        <v>-60959.29</v>
      </c>
      <c r="E26" s="26">
        <f t="shared" si="2"/>
        <v>98240.709999999992</v>
      </c>
      <c r="F26" s="23">
        <v>98240.71</v>
      </c>
      <c r="G26" s="23">
        <v>98240.71</v>
      </c>
      <c r="H26" s="30">
        <f t="shared" si="3"/>
        <v>-1.4551915228366852E-11</v>
      </c>
    </row>
    <row r="27" spans="2:8" ht="24" x14ac:dyDescent="0.2">
      <c r="B27" s="10" t="s">
        <v>28</v>
      </c>
      <c r="C27" s="22">
        <v>98000</v>
      </c>
      <c r="D27" s="22">
        <v>-15714.32</v>
      </c>
      <c r="E27" s="26">
        <f t="shared" si="2"/>
        <v>82285.679999999993</v>
      </c>
      <c r="F27" s="23">
        <v>82285.679999999993</v>
      </c>
      <c r="G27" s="23">
        <v>82285.679999999993</v>
      </c>
      <c r="H27" s="30">
        <f t="shared" si="3"/>
        <v>0</v>
      </c>
    </row>
    <row r="28" spans="2:8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x14ac:dyDescent="0.2">
      <c r="B29" s="10" t="s">
        <v>30</v>
      </c>
      <c r="C29" s="22">
        <v>273000</v>
      </c>
      <c r="D29" s="22">
        <v>-62727.29</v>
      </c>
      <c r="E29" s="26">
        <f t="shared" si="2"/>
        <v>210272.71</v>
      </c>
      <c r="F29" s="23">
        <v>210272.71</v>
      </c>
      <c r="G29" s="23">
        <v>210272.71</v>
      </c>
      <c r="H29" s="30">
        <f t="shared" si="3"/>
        <v>0</v>
      </c>
    </row>
    <row r="30" spans="2:8" s="9" customFormat="1" x14ac:dyDescent="0.2">
      <c r="B30" s="12" t="s">
        <v>31</v>
      </c>
      <c r="C30" s="7">
        <f>SUM(C31:C39)</f>
        <v>5993512</v>
      </c>
      <c r="D30" s="7">
        <f t="shared" ref="D30:H30" si="5">SUM(D31:D39)</f>
        <v>1394119.9400000002</v>
      </c>
      <c r="E30" s="25">
        <f t="shared" si="5"/>
        <v>7387631.9400000004</v>
      </c>
      <c r="F30" s="7">
        <f t="shared" si="5"/>
        <v>7385068.6199999992</v>
      </c>
      <c r="G30" s="7">
        <f t="shared" si="5"/>
        <v>7385068.6199999992</v>
      </c>
      <c r="H30" s="25">
        <f t="shared" si="5"/>
        <v>2563.3200000004144</v>
      </c>
    </row>
    <row r="31" spans="2:8" x14ac:dyDescent="0.2">
      <c r="B31" s="10" t="s">
        <v>32</v>
      </c>
      <c r="C31" s="22">
        <v>1262856</v>
      </c>
      <c r="D31" s="22">
        <v>-477910.75</v>
      </c>
      <c r="E31" s="26">
        <f t="shared" si="2"/>
        <v>784945.25</v>
      </c>
      <c r="F31" s="23">
        <v>782381.93</v>
      </c>
      <c r="G31" s="23">
        <v>782381.93</v>
      </c>
      <c r="H31" s="30">
        <f t="shared" si="3"/>
        <v>2563.3199999999488</v>
      </c>
    </row>
    <row r="32" spans="2:8" x14ac:dyDescent="0.3">
      <c r="B32" s="10" t="s">
        <v>33</v>
      </c>
      <c r="C32" s="22">
        <v>861561</v>
      </c>
      <c r="D32" s="22">
        <v>-252766.73</v>
      </c>
      <c r="E32" s="26">
        <f t="shared" si="2"/>
        <v>608794.27</v>
      </c>
      <c r="F32" s="23">
        <v>608794.27</v>
      </c>
      <c r="G32" s="23">
        <v>608794.27</v>
      </c>
      <c r="H32" s="30">
        <f t="shared" si="3"/>
        <v>0</v>
      </c>
    </row>
    <row r="33" spans="2:8" x14ac:dyDescent="0.2">
      <c r="B33" s="10" t="s">
        <v>34</v>
      </c>
      <c r="C33" s="22">
        <v>807587</v>
      </c>
      <c r="D33" s="22">
        <v>1058852.8400000001</v>
      </c>
      <c r="E33" s="26">
        <f t="shared" si="2"/>
        <v>1866439.84</v>
      </c>
      <c r="F33" s="23">
        <v>1866439.84</v>
      </c>
      <c r="G33" s="23">
        <v>1866439.84</v>
      </c>
      <c r="H33" s="30">
        <f t="shared" si="3"/>
        <v>0</v>
      </c>
    </row>
    <row r="34" spans="2:8" x14ac:dyDescent="0.2">
      <c r="B34" s="10" t="s">
        <v>35</v>
      </c>
      <c r="C34" s="22">
        <v>376500</v>
      </c>
      <c r="D34" s="22">
        <v>4889.67</v>
      </c>
      <c r="E34" s="26">
        <f t="shared" si="2"/>
        <v>381389.67</v>
      </c>
      <c r="F34" s="23">
        <v>381389.67</v>
      </c>
      <c r="G34" s="23">
        <v>381389.67</v>
      </c>
      <c r="H34" s="30">
        <f t="shared" si="3"/>
        <v>0</v>
      </c>
    </row>
    <row r="35" spans="2:8" ht="24" x14ac:dyDescent="0.2">
      <c r="B35" s="10" t="s">
        <v>36</v>
      </c>
      <c r="C35" s="22">
        <v>1334861</v>
      </c>
      <c r="D35" s="22">
        <v>1057154.57</v>
      </c>
      <c r="E35" s="26">
        <f t="shared" si="2"/>
        <v>2392015.5700000003</v>
      </c>
      <c r="F35" s="23">
        <v>2392015.5699999998</v>
      </c>
      <c r="G35" s="23">
        <v>2392015.5699999998</v>
      </c>
      <c r="H35" s="30">
        <f t="shared" si="3"/>
        <v>4.6566128730773926E-10</v>
      </c>
    </row>
    <row r="36" spans="2:8" x14ac:dyDescent="0.2">
      <c r="B36" s="10" t="s">
        <v>37</v>
      </c>
      <c r="C36" s="22">
        <v>54000</v>
      </c>
      <c r="D36" s="22">
        <v>100211.76</v>
      </c>
      <c r="E36" s="26">
        <f t="shared" si="2"/>
        <v>154211.76</v>
      </c>
      <c r="F36" s="23">
        <v>154211.76</v>
      </c>
      <c r="G36" s="23">
        <v>154211.76</v>
      </c>
      <c r="H36" s="30">
        <f t="shared" si="3"/>
        <v>0</v>
      </c>
    </row>
    <row r="37" spans="2:8" x14ac:dyDescent="0.2">
      <c r="B37" s="10" t="s">
        <v>38</v>
      </c>
      <c r="C37" s="22">
        <v>402200</v>
      </c>
      <c r="D37" s="22">
        <v>-15777.17</v>
      </c>
      <c r="E37" s="26">
        <f t="shared" si="2"/>
        <v>386422.83</v>
      </c>
      <c r="F37" s="23">
        <v>386422.83</v>
      </c>
      <c r="G37" s="23">
        <v>386422.83</v>
      </c>
      <c r="H37" s="30">
        <f t="shared" si="3"/>
        <v>0</v>
      </c>
    </row>
    <row r="38" spans="2:8" x14ac:dyDescent="0.2">
      <c r="B38" s="10" t="s">
        <v>39</v>
      </c>
      <c r="C38" s="22">
        <v>111500</v>
      </c>
      <c r="D38" s="22">
        <v>-52966.39</v>
      </c>
      <c r="E38" s="26">
        <f t="shared" si="2"/>
        <v>58533.61</v>
      </c>
      <c r="F38" s="23">
        <v>58533.61</v>
      </c>
      <c r="G38" s="23">
        <v>58533.61</v>
      </c>
      <c r="H38" s="30">
        <f t="shared" si="3"/>
        <v>0</v>
      </c>
    </row>
    <row r="39" spans="2:8" x14ac:dyDescent="0.2">
      <c r="B39" s="10" t="s">
        <v>40</v>
      </c>
      <c r="C39" s="22">
        <v>782447</v>
      </c>
      <c r="D39" s="22">
        <v>-27567.86</v>
      </c>
      <c r="E39" s="26">
        <f t="shared" si="2"/>
        <v>754879.14</v>
      </c>
      <c r="F39" s="23">
        <v>754879.14</v>
      </c>
      <c r="G39" s="23">
        <v>754879.14</v>
      </c>
      <c r="H39" s="30">
        <f t="shared" si="3"/>
        <v>0</v>
      </c>
    </row>
    <row r="40" spans="2:8" s="9" customFormat="1" ht="24" x14ac:dyDescent="0.2">
      <c r="B40" s="12" t="s">
        <v>41</v>
      </c>
      <c r="C40" s="7">
        <f>SUM(C41:C49)</f>
        <v>393576</v>
      </c>
      <c r="D40" s="7">
        <f t="shared" ref="D40:H40" si="6">SUM(D41:D49)</f>
        <v>-57525.3</v>
      </c>
      <c r="E40" s="25">
        <f t="shared" si="6"/>
        <v>336050.7</v>
      </c>
      <c r="F40" s="7">
        <f t="shared" si="6"/>
        <v>336050.7</v>
      </c>
      <c r="G40" s="7">
        <f t="shared" si="6"/>
        <v>336050.7</v>
      </c>
      <c r="H40" s="25">
        <f t="shared" si="6"/>
        <v>0</v>
      </c>
    </row>
    <row r="41" spans="2:8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393576</v>
      </c>
      <c r="D44" s="22">
        <v>-57525.3</v>
      </c>
      <c r="E44" s="26">
        <f t="shared" si="2"/>
        <v>336050.7</v>
      </c>
      <c r="F44" s="23">
        <v>336050.7</v>
      </c>
      <c r="G44" s="23">
        <v>336050.7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4" x14ac:dyDescent="0.2">
      <c r="B50" s="12" t="s">
        <v>51</v>
      </c>
      <c r="C50" s="7">
        <f>SUM(C51:C59)</f>
        <v>0</v>
      </c>
      <c r="D50" s="7">
        <f t="shared" ref="D50:H50" si="7">SUM(D51:D59)</f>
        <v>1834057.59</v>
      </c>
      <c r="E50" s="25">
        <f t="shared" si="7"/>
        <v>1834057.59</v>
      </c>
      <c r="F50" s="7">
        <f t="shared" si="7"/>
        <v>734057.59000000008</v>
      </c>
      <c r="G50" s="7">
        <f t="shared" si="7"/>
        <v>734057.59000000008</v>
      </c>
      <c r="H50" s="25">
        <f t="shared" si="7"/>
        <v>1100000</v>
      </c>
    </row>
    <row r="51" spans="2:8" x14ac:dyDescent="0.2">
      <c r="B51" s="10" t="s">
        <v>52</v>
      </c>
      <c r="C51" s="22">
        <v>0</v>
      </c>
      <c r="D51" s="22">
        <v>286218.40000000002</v>
      </c>
      <c r="E51" s="26">
        <f t="shared" si="2"/>
        <v>286218.40000000002</v>
      </c>
      <c r="F51" s="23">
        <v>286218.40000000002</v>
      </c>
      <c r="G51" s="23">
        <v>286218.40000000002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1229606.3899999999</v>
      </c>
      <c r="E52" s="26">
        <f t="shared" si="2"/>
        <v>1229606.3899999999</v>
      </c>
      <c r="F52" s="23">
        <v>129606.39</v>
      </c>
      <c r="G52" s="23">
        <v>129606.39</v>
      </c>
      <c r="H52" s="30">
        <f t="shared" si="3"/>
        <v>1100000</v>
      </c>
    </row>
    <row r="53" spans="2:8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318232.8</v>
      </c>
      <c r="E54" s="26">
        <f t="shared" si="2"/>
        <v>318232.8</v>
      </c>
      <c r="F54" s="23">
        <v>318232.8</v>
      </c>
      <c r="G54" s="23">
        <v>318232.8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12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x14ac:dyDescent="0.2">
      <c r="B85" s="14" t="s">
        <v>86</v>
      </c>
      <c r="C85" s="15">
        <f>SUM(C86,C94,C104,C114,C124,C134,C138,C147,C151)</f>
        <v>13862555</v>
      </c>
      <c r="D85" s="15">
        <f t="shared" ref="D85:H85" si="14">SUM(D86,D94,D104,D114,D124,D134,D138,D147,D151)</f>
        <v>2017232.2500000002</v>
      </c>
      <c r="E85" s="27">
        <f t="shared" si="14"/>
        <v>15879787.25</v>
      </c>
      <c r="F85" s="15">
        <f t="shared" si="14"/>
        <v>15707430.949999999</v>
      </c>
      <c r="G85" s="15">
        <f t="shared" si="14"/>
        <v>15707430.949999999</v>
      </c>
      <c r="H85" s="27">
        <f t="shared" si="14"/>
        <v>172356.30000000016</v>
      </c>
    </row>
    <row r="86" spans="2:8" x14ac:dyDescent="0.2">
      <c r="B86" s="16" t="s">
        <v>13</v>
      </c>
      <c r="C86" s="7">
        <f>SUM(C87:C93)</f>
        <v>12892176.15</v>
      </c>
      <c r="D86" s="7">
        <f t="shared" ref="D86:H86" si="15">SUM(D87:D93)</f>
        <v>-1092139.6299999999</v>
      </c>
      <c r="E86" s="25">
        <f t="shared" si="15"/>
        <v>11800036.52</v>
      </c>
      <c r="F86" s="7">
        <f t="shared" si="15"/>
        <v>11800036.52</v>
      </c>
      <c r="G86" s="7">
        <f t="shared" si="15"/>
        <v>11800036.52</v>
      </c>
      <c r="H86" s="25">
        <f t="shared" si="15"/>
        <v>0</v>
      </c>
    </row>
    <row r="87" spans="2:8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x14ac:dyDescent="0.2">
      <c r="B88" s="10" t="s">
        <v>15</v>
      </c>
      <c r="C88" s="22">
        <v>9521787.0800000001</v>
      </c>
      <c r="D88" s="22">
        <v>-1398684.4</v>
      </c>
      <c r="E88" s="26">
        <f t="shared" ref="E88:E153" si="17">SUM(C88:D88)</f>
        <v>8123102.6799999997</v>
      </c>
      <c r="F88" s="23">
        <v>8123102.6799999997</v>
      </c>
      <c r="G88" s="23">
        <v>8123102.6799999997</v>
      </c>
      <c r="H88" s="30">
        <f>SUM(E88-F88)</f>
        <v>0</v>
      </c>
    </row>
    <row r="89" spans="2:8" x14ac:dyDescent="0.2">
      <c r="B89" s="10" t="s">
        <v>16</v>
      </c>
      <c r="C89" s="22">
        <v>1305013.83</v>
      </c>
      <c r="D89" s="22">
        <v>685712.49</v>
      </c>
      <c r="E89" s="26">
        <f t="shared" si="17"/>
        <v>1990726.32</v>
      </c>
      <c r="F89" s="23">
        <v>1990726.32</v>
      </c>
      <c r="G89" s="23">
        <v>1990726.32</v>
      </c>
      <c r="H89" s="30">
        <f t="shared" si="16"/>
        <v>0</v>
      </c>
    </row>
    <row r="90" spans="2:8" x14ac:dyDescent="0.2">
      <c r="B90" s="10" t="s">
        <v>17</v>
      </c>
      <c r="C90" s="22">
        <v>1036464</v>
      </c>
      <c r="D90" s="22">
        <v>649743.52</v>
      </c>
      <c r="E90" s="26">
        <f t="shared" si="17"/>
        <v>1686207.52</v>
      </c>
      <c r="F90" s="23">
        <v>1686207.52</v>
      </c>
      <c r="G90" s="23">
        <v>1686207.52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1028911.24</v>
      </c>
      <c r="D93" s="22">
        <v>-1028911.24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x14ac:dyDescent="0.2">
      <c r="B94" s="17" t="s">
        <v>21</v>
      </c>
      <c r="C94" s="7">
        <f>SUM(C95:C103)</f>
        <v>0</v>
      </c>
      <c r="D94" s="7">
        <f t="shared" ref="D94:H94" si="18">SUM(D95:D103)</f>
        <v>1206962.9100000001</v>
      </c>
      <c r="E94" s="25">
        <f t="shared" si="18"/>
        <v>1206962.9100000001</v>
      </c>
      <c r="F94" s="7">
        <f t="shared" si="18"/>
        <v>1206962.9100000001</v>
      </c>
      <c r="G94" s="7">
        <f t="shared" si="18"/>
        <v>1206962.9100000001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715124.9</v>
      </c>
      <c r="E95" s="26">
        <f t="shared" si="17"/>
        <v>715124.9</v>
      </c>
      <c r="F95" s="23">
        <v>715124.9</v>
      </c>
      <c r="G95" s="23">
        <v>715124.9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x14ac:dyDescent="0.2">
      <c r="B98" s="10" t="s">
        <v>25</v>
      </c>
      <c r="C98" s="22">
        <v>0</v>
      </c>
      <c r="D98" s="22">
        <v>163222.28</v>
      </c>
      <c r="E98" s="26">
        <f t="shared" si="17"/>
        <v>163222.28</v>
      </c>
      <c r="F98" s="23">
        <v>163222.28</v>
      </c>
      <c r="G98" s="23">
        <v>163222.28</v>
      </c>
      <c r="H98" s="30">
        <f t="shared" si="16"/>
        <v>0</v>
      </c>
    </row>
    <row r="99" spans="2:18" x14ac:dyDescent="0.2">
      <c r="B99" s="10" t="s">
        <v>26</v>
      </c>
      <c r="C99" s="22">
        <v>0</v>
      </c>
      <c r="D99" s="22">
        <v>25975.37</v>
      </c>
      <c r="E99" s="26">
        <f t="shared" si="17"/>
        <v>25975.37</v>
      </c>
      <c r="F99" s="23">
        <v>25975.37</v>
      </c>
      <c r="G99" s="23">
        <v>25975.37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95189.6</v>
      </c>
      <c r="E101" s="26">
        <f t="shared" si="17"/>
        <v>95189.6</v>
      </c>
      <c r="F101" s="23">
        <v>95189.6</v>
      </c>
      <c r="G101" s="23">
        <v>95189.6</v>
      </c>
      <c r="H101" s="30">
        <f t="shared" si="16"/>
        <v>0</v>
      </c>
    </row>
    <row r="102" spans="2:18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x14ac:dyDescent="0.2">
      <c r="B103" s="10" t="s">
        <v>30</v>
      </c>
      <c r="C103" s="22">
        <v>0</v>
      </c>
      <c r="D103" s="22">
        <v>207450.76</v>
      </c>
      <c r="E103" s="26">
        <f t="shared" si="17"/>
        <v>207450.76</v>
      </c>
      <c r="F103" s="23">
        <v>207450.76</v>
      </c>
      <c r="G103" s="23">
        <v>207450.76</v>
      </c>
      <c r="H103" s="30">
        <f t="shared" si="16"/>
        <v>0</v>
      </c>
    </row>
    <row r="104" spans="2:18" x14ac:dyDescent="0.2">
      <c r="B104" s="17" t="s">
        <v>31</v>
      </c>
      <c r="C104" s="7">
        <f>SUM(C105:C113)</f>
        <v>970378.85</v>
      </c>
      <c r="D104" s="7">
        <f t="shared" ref="D104:H104" si="19">SUM(D105:D113)</f>
        <v>463181.01000000007</v>
      </c>
      <c r="E104" s="25">
        <f t="shared" si="19"/>
        <v>1433559.86</v>
      </c>
      <c r="F104" s="7">
        <f t="shared" si="19"/>
        <v>1433279.29</v>
      </c>
      <c r="G104" s="7">
        <f t="shared" si="19"/>
        <v>1433279.29</v>
      </c>
      <c r="H104" s="25">
        <f t="shared" si="19"/>
        <v>280.57000000006519</v>
      </c>
    </row>
    <row r="105" spans="2:18" x14ac:dyDescent="0.2">
      <c r="B105" s="10" t="s">
        <v>32</v>
      </c>
      <c r="C105" s="22">
        <v>970378.85</v>
      </c>
      <c r="D105" s="22">
        <v>-610209.6</v>
      </c>
      <c r="E105" s="26">
        <f t="shared" si="17"/>
        <v>360169.25</v>
      </c>
      <c r="F105" s="23">
        <v>360169.25</v>
      </c>
      <c r="G105" s="23">
        <v>360169.25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392404.8</v>
      </c>
      <c r="E106" s="26">
        <f t="shared" si="17"/>
        <v>392404.8</v>
      </c>
      <c r="F106" s="23">
        <v>392404.8</v>
      </c>
      <c r="G106" s="23">
        <v>392404.8</v>
      </c>
      <c r="H106" s="30">
        <f t="shared" si="16"/>
        <v>0</v>
      </c>
    </row>
    <row r="107" spans="2:18" x14ac:dyDescent="0.2">
      <c r="B107" s="10" t="s">
        <v>34</v>
      </c>
      <c r="C107" s="22">
        <v>0</v>
      </c>
      <c r="D107" s="22">
        <v>31088</v>
      </c>
      <c r="E107" s="26">
        <f t="shared" si="17"/>
        <v>31088</v>
      </c>
      <c r="F107" s="23">
        <v>31088</v>
      </c>
      <c r="G107" s="23">
        <v>31088</v>
      </c>
      <c r="H107" s="30">
        <f t="shared" si="16"/>
        <v>0</v>
      </c>
    </row>
    <row r="108" spans="2:18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581167.81000000006</v>
      </c>
      <c r="E109" s="26">
        <f t="shared" si="17"/>
        <v>581167.81000000006</v>
      </c>
      <c r="F109" s="23">
        <v>580887.24</v>
      </c>
      <c r="G109" s="23">
        <v>580887.24</v>
      </c>
      <c r="H109" s="30">
        <f t="shared" si="16"/>
        <v>280.57000000006519</v>
      </c>
    </row>
    <row r="110" spans="2:18" x14ac:dyDescent="0.2">
      <c r="B110" s="10" t="s">
        <v>37</v>
      </c>
      <c r="C110" s="22">
        <v>0</v>
      </c>
      <c r="D110" s="22">
        <v>68730</v>
      </c>
      <c r="E110" s="26">
        <f t="shared" si="17"/>
        <v>68730</v>
      </c>
      <c r="F110" s="23">
        <v>68730</v>
      </c>
      <c r="G110" s="23">
        <v>68730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4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x14ac:dyDescent="0.2">
      <c r="B124" s="17" t="s">
        <v>51</v>
      </c>
      <c r="C124" s="7">
        <f>SUM(C125:C133)</f>
        <v>0</v>
      </c>
      <c r="D124" s="7">
        <f t="shared" ref="D124:H124" si="21">SUM(D125:D133)</f>
        <v>1439227.96</v>
      </c>
      <c r="E124" s="25">
        <f t="shared" si="21"/>
        <v>1439227.96</v>
      </c>
      <c r="F124" s="7">
        <f t="shared" si="21"/>
        <v>1267152.23</v>
      </c>
      <c r="G124" s="7">
        <f t="shared" si="21"/>
        <v>1267152.23</v>
      </c>
      <c r="H124" s="25">
        <f t="shared" si="21"/>
        <v>172075.7300000001</v>
      </c>
    </row>
    <row r="125" spans="2:8" x14ac:dyDescent="0.2">
      <c r="B125" s="10" t="s">
        <v>52</v>
      </c>
      <c r="C125" s="22">
        <v>0</v>
      </c>
      <c r="D125" s="22">
        <v>59251.96</v>
      </c>
      <c r="E125" s="26">
        <f t="shared" si="17"/>
        <v>59251.96</v>
      </c>
      <c r="F125" s="23">
        <v>57273.58</v>
      </c>
      <c r="G125" s="23">
        <v>57273.58</v>
      </c>
      <c r="H125" s="30">
        <f t="shared" si="16"/>
        <v>1978.3799999999974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1379976</v>
      </c>
      <c r="E130" s="26">
        <f t="shared" si="17"/>
        <v>1379976</v>
      </c>
      <c r="F130" s="23">
        <v>1209878.6499999999</v>
      </c>
      <c r="G130" s="23">
        <v>1209878.6499999999</v>
      </c>
      <c r="H130" s="30">
        <f t="shared" si="16"/>
        <v>170097.35000000009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4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35273798</v>
      </c>
      <c r="D160" s="21">
        <f t="shared" ref="D160:G160" si="28">SUM(D10,D85)</f>
        <v>4193405.83</v>
      </c>
      <c r="E160" s="28">
        <f>SUM(E10,E85)</f>
        <v>39467203.829999998</v>
      </c>
      <c r="F160" s="21">
        <f t="shared" si="28"/>
        <v>38192284.209999993</v>
      </c>
      <c r="G160" s="21">
        <f t="shared" si="28"/>
        <v>38192284.209999993</v>
      </c>
      <c r="H160" s="28">
        <f>SUM(H10,H85)</f>
        <v>1274919.6200000006</v>
      </c>
    </row>
    <row r="161" spans="2:2" s="31" customFormat="1" x14ac:dyDescent="0.2"/>
    <row r="162" spans="2:2" s="31" customFormat="1" x14ac:dyDescent="0.2"/>
    <row r="163" spans="2:2" s="31" customFormat="1" x14ac:dyDescent="0.2"/>
    <row r="164" spans="2:2" s="31" customFormat="1" x14ac:dyDescent="0.2"/>
    <row r="165" spans="2:2" s="31" customFormat="1" x14ac:dyDescent="0.2"/>
    <row r="166" spans="2:2" s="31" customFormat="1" x14ac:dyDescent="0.2">
      <c r="B166" s="51" t="s">
        <v>92</v>
      </c>
    </row>
    <row r="167" spans="2:2" s="31" customFormat="1" x14ac:dyDescent="0.2">
      <c r="B167" s="51" t="s">
        <v>93</v>
      </c>
    </row>
    <row r="168" spans="2:2" s="31" customFormat="1" x14ac:dyDescent="0.2">
      <c r="B168" s="52" t="s">
        <v>90</v>
      </c>
    </row>
    <row r="169" spans="2:2" s="31" customFormat="1" x14ac:dyDescent="0.2">
      <c r="B169" s="52" t="s">
        <v>91</v>
      </c>
    </row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x14ac:dyDescent="0.2"/>
    <row r="174" spans="2:2" s="31" customFormat="1" x14ac:dyDescent="0.2"/>
    <row r="175" spans="2:2" s="31" customFormat="1" x14ac:dyDescent="0.2"/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70866141732283472" top="0.74803149606299213" bottom="0.45" header="0.31496062992125984" footer="0.23622047244094491"/>
  <pageSetup scale="81" fitToHeight="0" orientation="landscape" r:id="rId1"/>
  <headerFooter>
    <oddFooter>&amp;R&amp;"Arial,Normal"&amp;7&amp;P/&amp;N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2025-02-05T23:09:13Z</cp:lastPrinted>
  <dcterms:created xsi:type="dcterms:W3CDTF">2020-01-08T21:14:59Z</dcterms:created>
  <dcterms:modified xsi:type="dcterms:W3CDTF">2025-02-05T23:09:49Z</dcterms:modified>
</cp:coreProperties>
</file>